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50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7" i="1"/>
  <c r="T7"/>
  <c r="Y3"/>
  <c r="Y7" s="1"/>
  <c r="X3"/>
  <c r="X7" s="1"/>
  <c r="W3"/>
  <c r="V3"/>
  <c r="V7" s="1"/>
  <c r="U3"/>
  <c r="U7" s="1"/>
  <c r="R7"/>
  <c r="Q7"/>
  <c r="M7"/>
  <c r="N7"/>
  <c r="O7"/>
  <c r="P7"/>
  <c r="B7"/>
  <c r="G7"/>
  <c r="C7"/>
  <c r="L3"/>
  <c r="L7" s="1"/>
  <c r="K3"/>
  <c r="K7" s="1"/>
  <c r="J3"/>
  <c r="J7" s="1"/>
  <c r="I3"/>
  <c r="I7" s="1"/>
  <c r="H3"/>
  <c r="H7" s="1"/>
  <c r="W7" l="1"/>
  <c r="F3"/>
  <c r="E3"/>
  <c r="D3"/>
  <c r="F7" l="1"/>
  <c r="D7"/>
  <c r="E7"/>
</calcChain>
</file>

<file path=xl/sharedStrings.xml><?xml version="1.0" encoding="utf-8"?>
<sst xmlns="http://schemas.openxmlformats.org/spreadsheetml/2006/main" count="58" uniqueCount="32">
  <si>
    <t>Site</t>
  </si>
  <si>
    <t>https://unfuddle.com/</t>
  </si>
  <si>
    <t>Proyectos activos</t>
  </si>
  <si>
    <t>Usuarios</t>
  </si>
  <si>
    <t>Almacenamiento</t>
  </si>
  <si>
    <t>Nombre del plan</t>
  </si>
  <si>
    <t>Costo</t>
  </si>
  <si>
    <t>Micro</t>
  </si>
  <si>
    <t>Enterprise</t>
  </si>
  <si>
    <t xml:space="preserve">Compact </t>
  </si>
  <si>
    <t>Corporate</t>
  </si>
  <si>
    <t>Free</t>
  </si>
  <si>
    <t>https://projectlocker.com/</t>
  </si>
  <si>
    <t>Venture</t>
  </si>
  <si>
    <t>Equity</t>
  </si>
  <si>
    <t>Growth</t>
  </si>
  <si>
    <t>IPO</t>
  </si>
  <si>
    <t>Blue Chip</t>
  </si>
  <si>
    <t>http://www.sliksvn.com/</t>
  </si>
  <si>
    <t>Piano</t>
  </si>
  <si>
    <t>Mezzo</t>
  </si>
  <si>
    <t>Forte</t>
  </si>
  <si>
    <t>http://riouxsvn.com/</t>
  </si>
  <si>
    <t>NaN</t>
  </si>
  <si>
    <t>Costo/MB</t>
  </si>
  <si>
    <t>https://xp-dev.com/</t>
  </si>
  <si>
    <t>Pro Small</t>
  </si>
  <si>
    <t>Pro Msmall</t>
  </si>
  <si>
    <t>Pro Medium</t>
  </si>
  <si>
    <t>Pro Large</t>
  </si>
  <si>
    <t>E Small</t>
  </si>
  <si>
    <t>E Medium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</si>
</sst>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6" xfId="0" applyFill="1" applyBorder="1"/>
    <xf numFmtId="0" fontId="0" fillId="2" borderId="1" xfId="0" applyFill="1" applyBorder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0" xfId="0" applyFill="1" applyBorder="1"/>
    <xf numFmtId="0" fontId="0" fillId="2" borderId="3" xfId="0" applyFill="1" applyBorder="1"/>
    <xf numFmtId="0" fontId="0" fillId="0" borderId="0" xfId="0" applyFill="1" applyBorder="1"/>
    <xf numFmtId="0" fontId="0" fillId="2" borderId="9" xfId="0" applyFill="1" applyBorder="1"/>
    <xf numFmtId="0" fontId="0" fillId="0" borderId="9" xfId="0" applyBorder="1"/>
    <xf numFmtId="0" fontId="0" fillId="0" borderId="9" xfId="0" applyFill="1" applyBorder="1"/>
    <xf numFmtId="0" fontId="0" fillId="0" borderId="3" xfId="0" applyFill="1" applyBorder="1"/>
    <xf numFmtId="0" fontId="0" fillId="0" borderId="12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13" xfId="0" applyBorder="1"/>
    <xf numFmtId="0" fontId="0" fillId="2" borderId="8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2" xfId="0" applyFill="1" applyBorder="1"/>
    <xf numFmtId="0" fontId="0" fillId="3" borderId="3" xfId="0" applyFill="1" applyBorder="1"/>
    <xf numFmtId="0" fontId="0" fillId="3" borderId="5" xfId="0" applyFill="1" applyBorder="1"/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0" borderId="10" xfId="0" applyFill="1" applyBorder="1"/>
    <xf numFmtId="0" fontId="0" fillId="0" borderId="14" xfId="0" applyBorder="1"/>
    <xf numFmtId="0" fontId="0" fillId="0" borderId="15" xfId="0" applyBorder="1"/>
    <xf numFmtId="0" fontId="0" fillId="2" borderId="11" xfId="0" applyFill="1" applyBorder="1"/>
    <xf numFmtId="0" fontId="0" fillId="0" borderId="3" xfId="0" applyBorder="1" applyAlignment="1">
      <alignment horizontal="right"/>
    </xf>
    <xf numFmtId="0" fontId="0" fillId="0" borderId="12" xfId="0" applyBorder="1"/>
    <xf numFmtId="0" fontId="0" fillId="0" borderId="16" xfId="0" applyBorder="1"/>
    <xf numFmtId="0" fontId="0" fillId="2" borderId="2" xfId="0" applyFill="1" applyBorder="1"/>
    <xf numFmtId="0" fontId="0" fillId="0" borderId="11" xfId="0" applyFill="1" applyBorder="1"/>
    <xf numFmtId="0" fontId="0" fillId="0" borderId="1" xfId="0" applyFill="1" applyBorder="1"/>
    <xf numFmtId="0" fontId="0" fillId="0" borderId="1" xfId="0" applyBorder="1"/>
    <xf numFmtId="0" fontId="0" fillId="0" borderId="2" xfId="0" applyBorder="1"/>
    <xf numFmtId="0" fontId="1" fillId="2" borderId="11" xfId="1" applyFill="1" applyBorder="1"/>
    <xf numFmtId="0" fontId="1" fillId="2" borderId="1" xfId="1" applyFill="1" applyBorder="1" applyAlignment="1"/>
    <xf numFmtId="0" fontId="1" fillId="2" borderId="11" xfId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1" xfId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iouxsvn.com/" TargetMode="External"/><Relationship Id="rId2" Type="http://schemas.openxmlformats.org/officeDocument/2006/relationships/hyperlink" Target="http://www.sliksvn.com/" TargetMode="External"/><Relationship Id="rId1" Type="http://schemas.openxmlformats.org/officeDocument/2006/relationships/hyperlink" Target="https://projectlocker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unfuddle.com/" TargetMode="External"/><Relationship Id="rId4" Type="http://schemas.openxmlformats.org/officeDocument/2006/relationships/hyperlink" Target="https://xp-dev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"/>
  <sheetViews>
    <sheetView tabSelected="1" topLeftCell="M1" workbookViewId="0">
      <selection activeCell="S1" sqref="S1"/>
    </sheetView>
  </sheetViews>
  <sheetFormatPr baseColWidth="10" defaultColWidth="9.140625" defaultRowHeight="15"/>
  <cols>
    <col min="1" max="1" width="19.85546875" bestFit="1" customWidth="1"/>
    <col min="2" max="2" width="6.7109375" customWidth="1"/>
    <col min="3" max="3" width="7.7109375" customWidth="1"/>
    <col min="4" max="4" width="9" customWidth="1"/>
    <col min="5" max="5" width="9.7109375" customWidth="1"/>
    <col min="6" max="6" width="10.140625" customWidth="1"/>
    <col min="7" max="7" width="9.42578125" customWidth="1"/>
    <col min="8" max="8" width="7.85546875" customWidth="1"/>
    <col min="9" max="9" width="7" customWidth="1"/>
    <col min="10" max="10" width="8.140625" customWidth="1"/>
    <col min="11" max="11" width="7.140625" customWidth="1"/>
    <col min="12" max="12" width="9.140625" customWidth="1"/>
    <col min="13" max="13" width="7.28515625" customWidth="1"/>
    <col min="14" max="14" width="7.85546875" customWidth="1"/>
    <col min="15" max="15" width="8" customWidth="1"/>
    <col min="16" max="16" width="8.7109375" customWidth="1"/>
    <col min="17" max="18" width="10" bestFit="1" customWidth="1"/>
    <col min="22" max="22" width="12" bestFit="1" customWidth="1"/>
    <col min="25" max="25" width="10.85546875" customWidth="1"/>
  </cols>
  <sheetData>
    <row r="1" spans="1:25">
      <c r="A1" s="7" t="s">
        <v>0</v>
      </c>
      <c r="B1" s="34"/>
      <c r="C1" s="44" t="s">
        <v>1</v>
      </c>
      <c r="D1" s="9"/>
      <c r="E1" s="9"/>
      <c r="F1" s="10"/>
      <c r="G1" s="45" t="s">
        <v>12</v>
      </c>
      <c r="H1" s="46"/>
      <c r="I1" s="46"/>
      <c r="J1" s="46"/>
      <c r="K1" s="46"/>
      <c r="L1" s="47"/>
      <c r="M1" s="45" t="s">
        <v>18</v>
      </c>
      <c r="N1" s="46"/>
      <c r="O1" s="46"/>
      <c r="P1" s="47"/>
      <c r="Q1" s="48" t="s">
        <v>22</v>
      </c>
      <c r="R1" s="47"/>
      <c r="S1" s="43" t="s">
        <v>25</v>
      </c>
      <c r="T1" s="8"/>
      <c r="U1" s="8"/>
      <c r="V1" s="8"/>
      <c r="W1" s="8"/>
      <c r="X1" s="8"/>
      <c r="Y1" s="38"/>
    </row>
    <row r="2" spans="1:25" ht="15.75" thickBot="1">
      <c r="A2" s="22" t="s">
        <v>5</v>
      </c>
      <c r="B2" s="25" t="s">
        <v>11</v>
      </c>
      <c r="C2" s="23" t="s">
        <v>7</v>
      </c>
      <c r="D2" s="23" t="s">
        <v>9</v>
      </c>
      <c r="E2" s="23" t="s">
        <v>10</v>
      </c>
      <c r="F2" s="24" t="s">
        <v>8</v>
      </c>
      <c r="G2" s="25" t="s">
        <v>11</v>
      </c>
      <c r="H2" s="23" t="s">
        <v>13</v>
      </c>
      <c r="I2" s="23" t="s">
        <v>14</v>
      </c>
      <c r="J2" s="23" t="s">
        <v>15</v>
      </c>
      <c r="K2" s="23" t="s">
        <v>16</v>
      </c>
      <c r="L2" s="24" t="s">
        <v>17</v>
      </c>
      <c r="M2" s="25" t="s">
        <v>11</v>
      </c>
      <c r="N2" s="23" t="s">
        <v>19</v>
      </c>
      <c r="O2" s="23" t="s">
        <v>20</v>
      </c>
      <c r="P2" s="24" t="s">
        <v>21</v>
      </c>
      <c r="Q2" s="23" t="s">
        <v>11</v>
      </c>
      <c r="R2" s="24"/>
      <c r="S2" s="14" t="s">
        <v>11</v>
      </c>
      <c r="T2" s="11" t="s">
        <v>26</v>
      </c>
      <c r="U2" s="11" t="s">
        <v>27</v>
      </c>
      <c r="V2" s="11" t="s">
        <v>28</v>
      </c>
      <c r="W2" s="11" t="s">
        <v>29</v>
      </c>
      <c r="X2" s="11" t="s">
        <v>30</v>
      </c>
      <c r="Y2" s="12" t="s">
        <v>31</v>
      </c>
    </row>
    <row r="3" spans="1:25">
      <c r="A3" s="21" t="s">
        <v>4</v>
      </c>
      <c r="B3" s="15">
        <v>512</v>
      </c>
      <c r="C3" s="1">
        <v>1024</v>
      </c>
      <c r="D3" s="1">
        <f>1024*3</f>
        <v>3072</v>
      </c>
      <c r="E3" s="1">
        <f>1024*6</f>
        <v>6144</v>
      </c>
      <c r="F3" s="2">
        <f>20*1024</f>
        <v>20480</v>
      </c>
      <c r="G3" s="15">
        <v>200</v>
      </c>
      <c r="H3" s="1">
        <f>10*1024</f>
        <v>10240</v>
      </c>
      <c r="I3" s="1">
        <f>30*1024</f>
        <v>30720</v>
      </c>
      <c r="J3" s="1">
        <f>45*1024</f>
        <v>46080</v>
      </c>
      <c r="K3" s="1">
        <f>60*1024</f>
        <v>61440</v>
      </c>
      <c r="L3" s="2">
        <f>125*1024</f>
        <v>128000</v>
      </c>
      <c r="M3" s="15">
        <v>100</v>
      </c>
      <c r="N3" s="1">
        <v>1000</v>
      </c>
      <c r="O3" s="1">
        <v>5000</v>
      </c>
      <c r="P3" s="2">
        <v>10000</v>
      </c>
      <c r="Q3" s="13">
        <v>50</v>
      </c>
      <c r="R3" s="26">
        <v>100</v>
      </c>
      <c r="S3" s="39">
        <v>10</v>
      </c>
      <c r="T3" s="40">
        <v>2048</v>
      </c>
      <c r="U3" s="41">
        <f>5*1024</f>
        <v>5120</v>
      </c>
      <c r="V3" s="41">
        <f>10*1024</f>
        <v>10240</v>
      </c>
      <c r="W3" s="41">
        <f>20*1024</f>
        <v>20480</v>
      </c>
      <c r="X3" s="41">
        <f>40*1024</f>
        <v>40960</v>
      </c>
      <c r="Y3" s="42">
        <f>90*1024</f>
        <v>92160</v>
      </c>
    </row>
    <row r="4" spans="1:25">
      <c r="A4" s="5" t="s">
        <v>3</v>
      </c>
      <c r="B4" s="15">
        <v>2</v>
      </c>
      <c r="C4" s="1">
        <v>10</v>
      </c>
      <c r="D4" s="1">
        <v>20</v>
      </c>
      <c r="E4" s="28" t="s">
        <v>23</v>
      </c>
      <c r="F4" s="35" t="s">
        <v>23</v>
      </c>
      <c r="G4" s="16">
        <v>2</v>
      </c>
      <c r="H4" s="13">
        <v>15</v>
      </c>
      <c r="I4" s="13">
        <v>30</v>
      </c>
      <c r="J4" s="13">
        <v>60</v>
      </c>
      <c r="K4" s="13">
        <v>100</v>
      </c>
      <c r="L4" s="17">
        <v>250</v>
      </c>
      <c r="M4" s="16">
        <v>1</v>
      </c>
      <c r="N4" s="13">
        <v>2</v>
      </c>
      <c r="O4" s="13">
        <v>10</v>
      </c>
      <c r="P4" s="17">
        <v>20</v>
      </c>
      <c r="Q4" s="28" t="s">
        <v>23</v>
      </c>
      <c r="R4" s="30" t="s">
        <v>23</v>
      </c>
      <c r="S4" s="29" t="s">
        <v>23</v>
      </c>
      <c r="T4" s="28" t="s">
        <v>23</v>
      </c>
      <c r="U4" s="28" t="s">
        <v>23</v>
      </c>
      <c r="V4" s="28" t="s">
        <v>23</v>
      </c>
      <c r="W4" s="28" t="s">
        <v>23</v>
      </c>
      <c r="X4" s="28" t="s">
        <v>23</v>
      </c>
      <c r="Y4" s="35" t="s">
        <v>23</v>
      </c>
    </row>
    <row r="5" spans="1:25">
      <c r="A5" s="5" t="s">
        <v>2</v>
      </c>
      <c r="B5" s="15">
        <v>1</v>
      </c>
      <c r="C5" s="1">
        <v>4</v>
      </c>
      <c r="D5" s="1">
        <v>10</v>
      </c>
      <c r="E5" s="1">
        <v>20</v>
      </c>
      <c r="F5" s="2">
        <v>50</v>
      </c>
      <c r="G5" s="16">
        <v>1</v>
      </c>
      <c r="H5" s="28" t="s">
        <v>23</v>
      </c>
      <c r="I5" s="28" t="s">
        <v>23</v>
      </c>
      <c r="J5" s="28" t="s">
        <v>23</v>
      </c>
      <c r="K5" s="28" t="s">
        <v>23</v>
      </c>
      <c r="L5" s="35" t="s">
        <v>23</v>
      </c>
      <c r="M5" s="16">
        <v>1</v>
      </c>
      <c r="N5" s="13">
        <v>3</v>
      </c>
      <c r="O5" s="13">
        <v>5</v>
      </c>
      <c r="P5" s="17">
        <v>10</v>
      </c>
      <c r="Q5" s="13">
        <v>4</v>
      </c>
      <c r="R5" s="26">
        <v>4</v>
      </c>
      <c r="S5" s="29" t="s">
        <v>23</v>
      </c>
      <c r="T5" s="28" t="s">
        <v>23</v>
      </c>
      <c r="U5" s="28" t="s">
        <v>23</v>
      </c>
      <c r="V5" s="28" t="s">
        <v>23</v>
      </c>
      <c r="W5" s="28" t="s">
        <v>23</v>
      </c>
      <c r="X5" s="28" t="s">
        <v>23</v>
      </c>
      <c r="Y5" s="35" t="s">
        <v>23</v>
      </c>
    </row>
    <row r="6" spans="1:25" ht="15.75" thickBot="1">
      <c r="A6" s="6" t="s">
        <v>6</v>
      </c>
      <c r="B6" s="36">
        <v>0</v>
      </c>
      <c r="C6" s="3">
        <v>9</v>
      </c>
      <c r="D6" s="3">
        <v>24</v>
      </c>
      <c r="E6" s="3">
        <v>49</v>
      </c>
      <c r="F6" s="4">
        <v>99</v>
      </c>
      <c r="G6" s="18">
        <v>0</v>
      </c>
      <c r="H6" s="19">
        <v>19</v>
      </c>
      <c r="I6" s="19">
        <v>39</v>
      </c>
      <c r="J6" s="19">
        <v>69</v>
      </c>
      <c r="K6" s="19">
        <v>99</v>
      </c>
      <c r="L6" s="20">
        <v>199</v>
      </c>
      <c r="M6" s="18">
        <v>0</v>
      </c>
      <c r="N6" s="19">
        <v>4.95</v>
      </c>
      <c r="O6" s="19">
        <v>9.9499999999999993</v>
      </c>
      <c r="P6" s="20">
        <v>19.95</v>
      </c>
      <c r="Q6" s="19">
        <v>0</v>
      </c>
      <c r="R6" s="27">
        <v>50</v>
      </c>
      <c r="S6" s="16">
        <v>0</v>
      </c>
      <c r="T6" s="1">
        <v>5</v>
      </c>
      <c r="U6" s="1">
        <v>10</v>
      </c>
      <c r="V6" s="1">
        <v>15</v>
      </c>
      <c r="W6" s="1">
        <v>30</v>
      </c>
      <c r="X6" s="1">
        <v>50</v>
      </c>
      <c r="Y6" s="2">
        <v>100</v>
      </c>
    </row>
    <row r="7" spans="1:25" ht="15.75" thickBot="1">
      <c r="A7" s="31" t="s">
        <v>24</v>
      </c>
      <c r="B7" s="37">
        <f t="shared" ref="B7:L7" si="0">B6/B3</f>
        <v>0</v>
      </c>
      <c r="C7" s="32">
        <f t="shared" si="0"/>
        <v>8.7890625E-3</v>
      </c>
      <c r="D7" s="32">
        <f t="shared" si="0"/>
        <v>7.8125E-3</v>
      </c>
      <c r="E7" s="32">
        <f t="shared" si="0"/>
        <v>7.9752604166666661E-3</v>
      </c>
      <c r="F7" s="33">
        <f t="shared" si="0"/>
        <v>4.8339843750000002E-3</v>
      </c>
      <c r="G7" s="37">
        <f t="shared" si="0"/>
        <v>0</v>
      </c>
      <c r="H7" s="32">
        <f t="shared" si="0"/>
        <v>1.8554687499999999E-3</v>
      </c>
      <c r="I7" s="32">
        <f t="shared" si="0"/>
        <v>1.26953125E-3</v>
      </c>
      <c r="J7" s="32">
        <f t="shared" si="0"/>
        <v>1.4973958333333334E-3</v>
      </c>
      <c r="K7" s="32">
        <f t="shared" si="0"/>
        <v>1.6113281249999999E-3</v>
      </c>
      <c r="L7" s="33">
        <f t="shared" si="0"/>
        <v>1.5546875000000001E-3</v>
      </c>
      <c r="M7" s="37">
        <f t="shared" ref="M7:R7" si="1">M6/M3</f>
        <v>0</v>
      </c>
      <c r="N7" s="32">
        <f t="shared" si="1"/>
        <v>4.9500000000000004E-3</v>
      </c>
      <c r="O7" s="32">
        <f t="shared" si="1"/>
        <v>1.99E-3</v>
      </c>
      <c r="P7" s="33">
        <f t="shared" si="1"/>
        <v>1.9949999999999998E-3</v>
      </c>
      <c r="Q7" s="32">
        <f t="shared" si="1"/>
        <v>0</v>
      </c>
      <c r="R7" s="32">
        <f t="shared" si="1"/>
        <v>0.5</v>
      </c>
      <c r="S7" s="37">
        <f t="shared" ref="S7" si="2">S6/S3</f>
        <v>0</v>
      </c>
      <c r="T7" s="32">
        <f t="shared" ref="T7" si="3">T6/T3</f>
        <v>2.44140625E-3</v>
      </c>
      <c r="U7" s="32">
        <f t="shared" ref="U7" si="4">U6/U3</f>
        <v>1.953125E-3</v>
      </c>
      <c r="V7" s="32">
        <f t="shared" ref="V7" si="5">V6/V3</f>
        <v>1.46484375E-3</v>
      </c>
      <c r="W7" s="32">
        <f t="shared" ref="W7" si="6">W6/W3</f>
        <v>1.46484375E-3</v>
      </c>
      <c r="X7" s="32">
        <f t="shared" ref="X7" si="7">X6/X3</f>
        <v>1.220703125E-3</v>
      </c>
      <c r="Y7" s="33">
        <f t="shared" ref="Y7" si="8">Y6/Y3</f>
        <v>1.0850694444444445E-3</v>
      </c>
    </row>
  </sheetData>
  <dataConsolidate/>
  <mergeCells count="3">
    <mergeCell ref="G1:L1"/>
    <mergeCell ref="M1:P1"/>
    <mergeCell ref="Q1:R1"/>
  </mergeCells>
  <hyperlinks>
    <hyperlink ref="G1" r:id="rId1"/>
    <hyperlink ref="M1" r:id="rId2"/>
    <hyperlink ref="Q1" r:id="rId3"/>
    <hyperlink ref="S1" r:id="rId4"/>
    <hyperlink ref="C1" r:id="rId5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Diaz, Gonzalo Aro</dc:creator>
  <cp:lastModifiedBy>garo</cp:lastModifiedBy>
  <dcterms:created xsi:type="dcterms:W3CDTF">2012-10-03T00:03:42Z</dcterms:created>
  <dcterms:modified xsi:type="dcterms:W3CDTF">2012-10-11T03:32:08Z</dcterms:modified>
</cp:coreProperties>
</file>